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I:\VIT-F.SYST\INSTITUTT\1 Investering\PHD-ORDNINGENE FELLES\Utlysning 2020\OFFPHD\Vedlegg\"/>
    </mc:Choice>
  </mc:AlternateContent>
  <xr:revisionPtr revIDLastSave="0" documentId="13_ncr:1_{30A980ED-C1A6-4145-B6DA-ABD5D335B2A5}" xr6:coauthVersionLast="41" xr6:coauthVersionMax="41" xr10:uidLastSave="{00000000-0000-0000-0000-000000000000}"/>
  <bookViews>
    <workbookView xWindow="-120" yWindow="-120" windowWidth="29040" windowHeight="17640" xr2:uid="{00000000-000D-0000-FFFF-FFFF00000000}"/>
  </bookViews>
  <sheets>
    <sheet name="Veiledning til budsjett" sheetId="6" r:id="rId1"/>
    <sheet name="Timesats" sheetId="4" r:id="rId2"/>
    <sheet name="Kostnadsplan" sheetId="1" r:id="rId3"/>
    <sheet name="Kostnadssted" sheetId="3" r:id="rId4"/>
    <sheet name="Finansieringsplan" sheetId="2"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 r="C16" i="6" l="1"/>
  <c r="D16" i="6"/>
  <c r="E16" i="6"/>
  <c r="F16" i="6"/>
  <c r="B16" i="6"/>
  <c r="C13" i="6"/>
  <c r="D13" i="6"/>
  <c r="E13" i="6"/>
  <c r="F13" i="6"/>
  <c r="B13" i="6"/>
  <c r="C4" i="4" l="1"/>
  <c r="D4" i="4" s="1"/>
  <c r="E4" i="4" s="1"/>
  <c r="F4" i="4" s="1"/>
  <c r="C5" i="4" l="1"/>
  <c r="C10" i="4" l="1"/>
  <c r="D10" i="4" s="1"/>
  <c r="E10" i="4" s="1"/>
  <c r="F10" i="4" s="1"/>
  <c r="B11" i="4"/>
  <c r="B17" i="4"/>
  <c r="B5" i="4"/>
  <c r="C16" i="4" l="1"/>
  <c r="C11" i="4"/>
  <c r="D5" i="4"/>
  <c r="D16" i="4" l="1"/>
  <c r="C17" i="4"/>
  <c r="E5" i="4"/>
  <c r="D11" i="4"/>
  <c r="E15" i="6"/>
  <c r="D15" i="6"/>
  <c r="C15" i="6"/>
  <c r="B15" i="6"/>
  <c r="D17" i="4" l="1"/>
  <c r="E16" i="4"/>
  <c r="F16" i="4" s="1"/>
  <c r="F17" i="4" s="1"/>
  <c r="E17" i="4"/>
  <c r="F5" i="4"/>
  <c r="E11" i="4"/>
  <c r="B7" i="4"/>
  <c r="F15" i="6"/>
  <c r="F11" i="4" l="1"/>
  <c r="G4" i="3" l="1"/>
  <c r="G24" i="6" l="1"/>
  <c r="F19" i="4"/>
  <c r="E19" i="4"/>
  <c r="D19" i="4"/>
  <c r="C19" i="4"/>
  <c r="B19" i="4"/>
  <c r="F4" i="1"/>
  <c r="E13" i="4"/>
  <c r="D13" i="4"/>
  <c r="C13" i="4"/>
  <c r="B4" i="1"/>
  <c r="F3" i="1"/>
  <c r="E7" i="4"/>
  <c r="D7" i="4"/>
  <c r="C7" i="4"/>
  <c r="B3" i="1"/>
  <c r="G3" i="3"/>
  <c r="G3" i="2"/>
  <c r="G2" i="2"/>
  <c r="G14" i="1"/>
  <c r="G12" i="1"/>
  <c r="F10" i="1"/>
  <c r="E10" i="1"/>
  <c r="D10" i="1"/>
  <c r="C10" i="1"/>
  <c r="B10" i="1"/>
  <c r="G8" i="1"/>
  <c r="B5" i="1" l="1"/>
  <c r="B6" i="1" s="1"/>
  <c r="B15" i="1" s="1"/>
  <c r="F5" i="1"/>
  <c r="F6" i="1" s="1"/>
  <c r="F15" i="1" s="1"/>
  <c r="F7" i="4"/>
  <c r="C3" i="1"/>
  <c r="D3" i="1"/>
  <c r="E3" i="1"/>
  <c r="G10" i="1"/>
  <c r="D5" i="1"/>
  <c r="E5" i="1"/>
  <c r="C5" i="1"/>
  <c r="E4" i="1"/>
  <c r="C4" i="1"/>
  <c r="F13" i="4"/>
  <c r="D4" i="1"/>
  <c r="B13" i="4"/>
  <c r="C6" i="1" l="1"/>
  <c r="C15" i="1" s="1"/>
  <c r="C5" i="2" s="1"/>
  <c r="G3" i="1"/>
  <c r="G5" i="1"/>
  <c r="D6" i="1"/>
  <c r="D15" i="1" s="1"/>
  <c r="D5" i="2" s="1"/>
  <c r="F5" i="2"/>
  <c r="F5" i="3"/>
  <c r="F2" i="3" s="1"/>
  <c r="E6" i="1"/>
  <c r="E15" i="1" s="1"/>
  <c r="G4" i="1"/>
  <c r="B5" i="3"/>
  <c r="B5" i="2"/>
  <c r="B4" i="2" l="1"/>
  <c r="B7" i="2"/>
  <c r="F4" i="2"/>
  <c r="F7" i="2"/>
  <c r="D4" i="2"/>
  <c r="D7" i="2"/>
  <c r="C4" i="2"/>
  <c r="C7" i="2"/>
  <c r="C5" i="3"/>
  <c r="C2" i="3" s="1"/>
  <c r="D5" i="3"/>
  <c r="D2" i="3" s="1"/>
  <c r="G15" i="1"/>
  <c r="G6" i="1"/>
  <c r="E5" i="2"/>
  <c r="E5" i="3"/>
  <c r="E2" i="3" s="1"/>
  <c r="B2" i="3"/>
  <c r="E4" i="2" l="1"/>
  <c r="G4" i="2" s="1"/>
  <c r="G5" i="2" s="1"/>
  <c r="G7" i="2" s="1"/>
  <c r="E7" i="2"/>
  <c r="G2" i="3"/>
  <c r="G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Mette Nygård Smith</author>
  </authors>
  <commentList>
    <comment ref="B5" authorId="0" shapeId="0" xr:uid="{00000000-0006-0000-0100-000001000000}">
      <text>
        <r>
          <rPr>
            <b/>
            <sz val="9"/>
            <color indexed="81"/>
            <rFont val="Tahoma"/>
            <family val="2"/>
          </rPr>
          <t>Mette Nygård Smith:</t>
        </r>
        <r>
          <rPr>
            <sz val="9"/>
            <color indexed="81"/>
            <rFont val="Tahoma"/>
            <family val="2"/>
          </rPr>
          <t xml:space="preserve">
utregnes automatisk</t>
        </r>
      </text>
    </comment>
    <comment ref="C5" authorId="0" shapeId="0" xr:uid="{00000000-0006-0000-0100-000002000000}">
      <text>
        <r>
          <rPr>
            <b/>
            <sz val="9"/>
            <color indexed="81"/>
            <rFont val="Tahoma"/>
            <family val="2"/>
          </rPr>
          <t>Mette Nygård Smith:</t>
        </r>
        <r>
          <rPr>
            <sz val="9"/>
            <color indexed="81"/>
            <rFont val="Tahoma"/>
            <family val="2"/>
          </rPr>
          <t xml:space="preserve">
utregnes automatisk</t>
        </r>
      </text>
    </comment>
    <comment ref="D5" authorId="0" shapeId="0" xr:uid="{00000000-0006-0000-0100-000003000000}">
      <text>
        <r>
          <rPr>
            <b/>
            <sz val="9"/>
            <color indexed="81"/>
            <rFont val="Tahoma"/>
            <family val="2"/>
          </rPr>
          <t>Mette Nygård Smith:</t>
        </r>
        <r>
          <rPr>
            <sz val="9"/>
            <color indexed="81"/>
            <rFont val="Tahoma"/>
            <family val="2"/>
          </rPr>
          <t xml:space="preserve">
utregnes automatisk</t>
        </r>
      </text>
    </comment>
    <comment ref="E5" authorId="0" shapeId="0" xr:uid="{00000000-0006-0000-0100-000004000000}">
      <text>
        <r>
          <rPr>
            <b/>
            <sz val="9"/>
            <color indexed="81"/>
            <rFont val="Tahoma"/>
            <family val="2"/>
          </rPr>
          <t>Mette Nygård Smith:</t>
        </r>
        <r>
          <rPr>
            <sz val="9"/>
            <color indexed="81"/>
            <rFont val="Tahoma"/>
            <family val="2"/>
          </rPr>
          <t xml:space="preserve">
utregnes automatisk</t>
        </r>
      </text>
    </comment>
    <comment ref="F5" authorId="0" shapeId="0" xr:uid="{00000000-0006-0000-0100-000005000000}">
      <text>
        <r>
          <rPr>
            <b/>
            <sz val="9"/>
            <color indexed="81"/>
            <rFont val="Tahoma"/>
            <family val="2"/>
          </rPr>
          <t>Mette Nygård Smith:</t>
        </r>
        <r>
          <rPr>
            <sz val="9"/>
            <color indexed="81"/>
            <rFont val="Tahoma"/>
            <family val="2"/>
          </rPr>
          <t xml:space="preserve">
utregnes automatisk</t>
        </r>
      </text>
    </comment>
    <comment ref="B7" authorId="0" shapeId="0" xr:uid="{00000000-0006-0000-0100-000006000000}">
      <text>
        <r>
          <rPr>
            <b/>
            <sz val="9"/>
            <color indexed="81"/>
            <rFont val="Tahoma"/>
            <family val="2"/>
          </rPr>
          <t>Mette Nygård Smith:</t>
        </r>
        <r>
          <rPr>
            <sz val="9"/>
            <color indexed="81"/>
            <rFont val="Tahoma"/>
            <family val="2"/>
          </rPr>
          <t xml:space="preserve">
Utregnes automatisk</t>
        </r>
      </text>
    </comment>
  </commentList>
</comments>
</file>

<file path=xl/sharedStrings.xml><?xml version="1.0" encoding="utf-8"?>
<sst xmlns="http://schemas.openxmlformats.org/spreadsheetml/2006/main" count="71" uniqueCount="57">
  <si>
    <t>Kostnadsplan</t>
  </si>
  <si>
    <t>Totalt</t>
  </si>
  <si>
    <t>Merknad</t>
  </si>
  <si>
    <t>Kandidat</t>
  </si>
  <si>
    <t>Samlet sum</t>
  </si>
  <si>
    <t>Indirekte kostnader: ph.d.-emner som tilbys ved universitetet, administrative kostnader, kostnader ved disputas, kontorplass og bruk av universitetets infrastruktur</t>
  </si>
  <si>
    <t>Sum FOU-tjenester</t>
  </si>
  <si>
    <t>Utstyr</t>
  </si>
  <si>
    <t>Andre driftskostnader</t>
  </si>
  <si>
    <t>Reisekostnader, kurs, konferanser, materiell, litteratur,</t>
  </si>
  <si>
    <t>Reisekostnader, kurs, konferanser, materiell, litteratur.</t>
  </si>
  <si>
    <t>Finansieringsplan</t>
  </si>
  <si>
    <t>Søker Norges forskningsråd</t>
  </si>
  <si>
    <t>Annen finansiering</t>
  </si>
  <si>
    <t>Midler fra virksomheten</t>
  </si>
  <si>
    <t>Kostnadssted</t>
  </si>
  <si>
    <t xml:space="preserve">Kandidaten basert på </t>
  </si>
  <si>
    <t xml:space="preserve">Årslønn </t>
  </si>
  <si>
    <t>Antall timer</t>
  </si>
  <si>
    <t xml:space="preserve">Veileder basert på </t>
  </si>
  <si>
    <t xml:space="preserve">Andre? basert på </t>
  </si>
  <si>
    <t>Veiledning til budsjett</t>
  </si>
  <si>
    <t>Andre lønnsutgifter (spesifiser annet sted på siden)</t>
  </si>
  <si>
    <t>sum</t>
  </si>
  <si>
    <t xml:space="preserve">Kun gule felter skal fylles ut. </t>
  </si>
  <si>
    <t>Utstyr (gjelder kun laboratorie kostnader)</t>
  </si>
  <si>
    <t>EKSEMPEL</t>
  </si>
  <si>
    <t>TIMESATS</t>
  </si>
  <si>
    <t>Les også i utlysningen hva Forskningsrådet kan støtte.</t>
  </si>
  <si>
    <t>Eksempel</t>
  </si>
  <si>
    <t xml:space="preserve">Veiledning for hele ph.d.-perioden </t>
  </si>
  <si>
    <t>Intern veiledning</t>
  </si>
  <si>
    <t xml:space="preserve">I eksempelet nedenfor dekker Forskningsrådet under 50% av de totale prosjektkostnadene fordi vår støtte også er begrenset til 50% av vår stipendsats. Denne stipendsatsen er altså lavere enn 50% av prosjektkostnadene i det gitte tilfellet. </t>
  </si>
  <si>
    <t>Forskningsrådets finansiering %</t>
  </si>
  <si>
    <t xml:space="preserve">Les mer om beregning av lønn og indirekte kostnader. </t>
  </si>
  <si>
    <t>Lønn med sosiale og indirekte kostnader</t>
  </si>
  <si>
    <t>Timelønn med sosiale og indirekte kostnader</t>
  </si>
  <si>
    <r>
      <t xml:space="preserve">Universitet og høgskole (føres i posten </t>
    </r>
    <r>
      <rPr>
        <i/>
        <sz val="11"/>
        <color rgb="FF3F3F3F"/>
        <rFont val="Calibri"/>
        <family val="2"/>
        <scheme val="minor"/>
      </rPr>
      <t>UoH-sektor</t>
    </r>
    <r>
      <rPr>
        <sz val="11"/>
        <color rgb="FF3F3F3F"/>
        <rFont val="Calibri"/>
        <family val="2"/>
        <scheme val="minor"/>
      </rPr>
      <t xml:space="preserve"> i søknadsskjemaet)</t>
    </r>
  </si>
  <si>
    <r>
      <t xml:space="preserve">Virksomheten (føres i posten </t>
    </r>
    <r>
      <rPr>
        <i/>
        <sz val="11"/>
        <color rgb="FF3F3F3F"/>
        <rFont val="Calibri"/>
        <family val="2"/>
        <scheme val="minor"/>
      </rPr>
      <t>Andre sektorer</t>
    </r>
    <r>
      <rPr>
        <sz val="11"/>
        <color rgb="FF3F3F3F"/>
        <rFont val="Calibri"/>
        <family val="2"/>
        <scheme val="minor"/>
      </rPr>
      <t xml:space="preserve"> i søknadsskjemaet) </t>
    </r>
  </si>
  <si>
    <r>
      <t xml:space="preserve">Kostnader til gradsgivende institusjon (føres i posten </t>
    </r>
    <r>
      <rPr>
        <b/>
        <i/>
        <sz val="11"/>
        <rFont val="Calibri"/>
        <family val="2"/>
        <scheme val="minor"/>
      </rPr>
      <t>Personal- og indirekte kostnader</t>
    </r>
    <r>
      <rPr>
        <b/>
        <sz val="11"/>
        <rFont val="Calibri"/>
        <family val="2"/>
        <scheme val="minor"/>
      </rPr>
      <t xml:space="preserve"> i søknadsskjemaet)</t>
    </r>
  </si>
  <si>
    <t>Personal- og indirekte kostnader</t>
  </si>
  <si>
    <r>
      <t>2. Gå til arkfanen "Kostnadsplan": Dere må fordele disse kostnadene på riktig utgiftssted. Igjen er det kun de gule feltene som skal fylles inn. Før inn tallene som mangler i de gule feltene, dvs. utgifter til gradsgivende institusjon for veiledning og kontorplass. NB! Ta kontakt med gradsgivende institusjon for å få vite hvilke kostnader de vil ha i forbindelse med veildening og kontorplass. Legg også inn andre driftskostnader (reiser, bøker osv.). Husk også å avklare med gradsgivende institusjon om de fakturere dere for alle eller bare deler av kostnadene i forbindelse med veiledning og kontorplass. Dette skal dere oppgi i  S</t>
    </r>
    <r>
      <rPr>
        <i/>
        <sz val="11"/>
        <color theme="1"/>
        <rFont val="Calibri"/>
        <family val="2"/>
        <scheme val="minor"/>
      </rPr>
      <t>pesifikasjonsfeltet til kostnadsplanen</t>
    </r>
    <r>
      <rPr>
        <sz val="11"/>
        <color theme="1"/>
        <rFont val="Calibri"/>
        <family val="2"/>
        <scheme val="minor"/>
      </rPr>
      <t xml:space="preserve"> i søknadsskjemaet. </t>
    </r>
  </si>
  <si>
    <r>
      <t xml:space="preserve">Andre, f.eks. reisebyrå, bokhandel osv. (føres i posten </t>
    </r>
    <r>
      <rPr>
        <i/>
        <sz val="11"/>
        <color rgb="FF3F3F3F"/>
        <rFont val="Calibri"/>
        <family val="2"/>
        <scheme val="minor"/>
      </rPr>
      <t>Andre sektorer</t>
    </r>
    <r>
      <rPr>
        <sz val="11"/>
        <color rgb="FF3F3F3F"/>
        <rFont val="Calibri"/>
        <family val="2"/>
        <scheme val="minor"/>
      </rPr>
      <t xml:space="preserve"> i søknadsskjemaet)</t>
    </r>
  </si>
  <si>
    <t>3. Arkfanen "Kostnadssted": Her fører dere hvor de ulike utgiftene skal fordeles på institusjonstype. F.eks. skal alle utgifter til gradsgivende institusjon føres på "UoH-sektor" (universitets- og høgskolesektor). Utgifter til reise, bøker, osv. føres på "Andre sektorer".</t>
  </si>
  <si>
    <t>Timesatsene er i skjemaet beregnet ut ifra 1,2 promille av årslønn eller maks. 1100 kr. Antall timer pr år kan ikke overstige 1850 ved 100% stilling og 1389 ved 75% stilling. Dere må ta kontakt med egen økonomiansvarlig for å få vite hvor mange timer virksomheten opererer med per år.</t>
  </si>
  <si>
    <t>Beregningsgrunnlag for lønn med sosiale og indirekte kostnader.</t>
  </si>
  <si>
    <t>Maksimalt støttebeløp fra Forskningsrådet</t>
  </si>
  <si>
    <t>Støtte per måned</t>
  </si>
  <si>
    <r>
      <t xml:space="preserve">1. Start med arkfanen "Timesats". Tallene herfra overføres automatisk videre til de andre arkfanene. Her skal dere skrive inn kandidatens og den interne veilederens brutto årslønn for 2020. Deretter beregnes automatisk 3% lønnsøkning for hvert år framover. I det andre gule feltet fører dere inn antall timer det skal arbeides med prosjektet per år. Når dere legger inn antall timer, vil lønn med sosiale og indirekte kostnader beregnes automatisk. NB! I Excel-malen beregnes lønn med indirekte og sosiale kostnader som 1,2 promille av årslønn. Dette er makssatsen og vil for mange virksomheter være litt for høyt. </t>
    </r>
    <r>
      <rPr>
        <sz val="11"/>
        <color rgb="FFFF0000"/>
        <rFont val="Calibri"/>
        <family val="2"/>
        <scheme val="minor"/>
      </rPr>
      <t xml:space="preserve">VI BER DERFOR OM AT DERE JUSTERER DETTE PÅSLAGET SLIK AT DET ER I TRÅD MED VIRKSOMHETENS BEREGNING AV LØNN MED SOSIALE OG INDIREKTE KOSTNADER. </t>
    </r>
    <r>
      <rPr>
        <sz val="11"/>
        <color theme="1"/>
        <rFont val="Calibri"/>
        <family val="2"/>
        <scheme val="minor"/>
      </rPr>
      <t>Dette justeres i formelen som ligger inne i fanen "Timesats".</t>
    </r>
  </si>
  <si>
    <r>
      <t xml:space="preserve">4. Arkfanen "Finansieringsplan": Her er de totale prosjektkostnadene automatisk fylt inn (nederste rad). Dere må fordele disse kostnadene på Forskningsrådet, egen virksomhet og eventuelle andre finansieringskilder. Igjen er det kun de gule feltene som skal fylles inn. Forskningsrådet finansierer beløpene som er oppgitt i tabellen nedenfor. Finansieringen fra Forskningsrådet blir i underkant av 1,8 mill. for hele prosjektperioden. For de fleste prosjektene dekker Forskningsrådet altså </t>
    </r>
    <r>
      <rPr>
        <i/>
        <sz val="11"/>
        <color theme="1"/>
        <rFont val="Calibri"/>
        <family val="2"/>
        <scheme val="minor"/>
      </rPr>
      <t>mindre</t>
    </r>
    <r>
      <rPr>
        <sz val="11"/>
        <color theme="1"/>
        <rFont val="Calibri"/>
        <family val="2"/>
        <scheme val="minor"/>
      </rPr>
      <t xml:space="preserve"> enn 50% av de totale prosjektkostnadene. </t>
    </r>
  </si>
  <si>
    <t>Et doktorgradsprosjekt er normert til 36 månedsverk. Forskningsrådet åpner for at doktorgradsprosjektet kan utføres på enten 3 år med 100% arbeid med doktorgradsprosjektet, eller på 4 år med 75% arbeid med doktorgradsprosjektet og 25 % arbeid i virksomheten. Tabellen viser maksimalstøtte per år til hhv. 3- og 4-årige prosjekter.</t>
  </si>
  <si>
    <t>3-årige prosjekter (100 %)</t>
  </si>
  <si>
    <t xml:space="preserve">4-årig prosjekter (75%) </t>
  </si>
  <si>
    <t>prosjektperiode 1.11.2020-31.10.2024</t>
  </si>
  <si>
    <r>
      <t xml:space="preserve">I </t>
    </r>
    <r>
      <rPr>
        <b/>
        <sz val="11"/>
        <color rgb="FFFF0000"/>
        <rFont val="Calibri"/>
        <family val="2"/>
        <scheme val="minor"/>
      </rPr>
      <t>eksempelet</t>
    </r>
    <r>
      <rPr>
        <sz val="11"/>
        <color theme="1"/>
        <rFont val="Calibri"/>
        <family val="2"/>
        <scheme val="minor"/>
      </rPr>
      <t xml:space="preserve"> nedenfor har stipendiaten en årslønn på 600 000 kroner i 2020. For hvert år framover har vi lagt på en 3% lønnsøkning. Deretter har vi ført inn det antall timer stipendiaten og intern veileder skal arbeide per år. Dette er tenkte tall. Søker må vurdere månedsverk og hvor mange timer virksomheten opererer med pr. årsverk. Lønn med sosiale og indirekte kostnader er årslønn ganget med 1,2 promille (600 000 x 0,0012), ganget med antall timer (232) det skal arbeides det året. </t>
    </r>
    <r>
      <rPr>
        <sz val="11"/>
        <color rgb="FFFF0000"/>
        <rFont val="Calibri"/>
        <family val="2"/>
        <scheme val="minor"/>
      </rPr>
      <t>NB! ALLE TALLENE I DETTE EKSEMPELT ER TENKTE TALL. DERE MÅ LEGGE INN RIKTIG LØNNINGER SAMT TA KONTAKT MED GRADSGIVENDE INSTITUSJON FOR Å FÅ VITE HVA DE KOMMER TIL Å FAKTURERE VIRKSOMHETEN FOR VEILEDNING, KONTORPLASS, OSV.</t>
    </r>
  </si>
  <si>
    <r>
      <t xml:space="preserve">Legg inn brutto årslønn for kandidat og intern veileder, og lønn med sosiale og indirekte kostnader beregnes automatisk. Timesatsene er i skjemaet beregnet ut ifra 1,2 promille av årslønn. </t>
    </r>
    <r>
      <rPr>
        <sz val="11"/>
        <color rgb="FFFF0000"/>
        <rFont val="Calibri"/>
        <family val="2"/>
        <scheme val="minor"/>
      </rPr>
      <t>NB! Dette er makssatsen for beregning av lønn med sosiale og indirekte kostnader, og det vil for de fleste virksomheter være for høyt. Dette påslaget må justeres slik at det er i samsvar med virksomhetens faktiske indirekte kostnader. Justeringen gjør dere ved å endre formelen i rad 5 og 11.</t>
    </r>
    <r>
      <rPr>
        <sz val="11"/>
        <color theme="1"/>
        <rFont val="Calibri"/>
        <family val="2"/>
        <scheme val="minor"/>
      </rPr>
      <t xml:space="preserve">  Timesatsen kan ikke overstige 1100 kr. Antall timer per år kan ikke overstige 1850 ved 100% stilling og 1389 ved 75% stilling.  </t>
    </r>
  </si>
  <si>
    <t xml:space="preserve">Et eksempel: Prosjektet starter opp 1. november 2020 og avsluttes 31.oktober 2024. Da går prosjektet over 4 år og satsene for 75% stilling benyttes. 421 875 som er det Forskningrådet kan dekke i et fireåring prosjekt for 2020, deles på 12 måneder (for å få sats pr. måned) og ganges med 2 (for to månedsverk - november og desember). Dette er støttegrunnlaget for 2 måneders arbeid første år. Tilsvarende gjøres for 2024 (siste år hvor det er 10 månedsverk). Se nedenfor hvordan dette vil se 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</si>
</sst>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3"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sz val="11"/>
      <color rgb="FF3F3F3F"/>
      <name val="Calibri"/>
      <family val="2"/>
      <scheme val="minor"/>
    </font>
    <font>
      <sz val="9"/>
      <color indexed="81"/>
      <name val="Tahoma"/>
      <family val="2"/>
    </font>
    <font>
      <b/>
      <sz val="9"/>
      <color indexed="81"/>
      <name val="Tahoma"/>
      <family val="2"/>
    </font>
    <font>
      <b/>
      <sz val="14"/>
      <color theme="1"/>
      <name val="Calibri"/>
      <family val="2"/>
      <scheme val="minor"/>
    </font>
    <font>
      <b/>
      <i/>
      <sz val="11"/>
      <name val="Calibri"/>
      <family val="2"/>
      <scheme val="minor"/>
    </font>
    <font>
      <b/>
      <sz val="18"/>
      <color theme="3"/>
      <name val="Cambria"/>
      <family val="2"/>
      <scheme val="major"/>
    </font>
    <font>
      <b/>
      <sz val="18"/>
      <color theme="1"/>
      <name val="Calibri"/>
      <family val="2"/>
      <scheme val="minor"/>
    </font>
    <font>
      <sz val="11"/>
      <color theme="8" tint="-0.499984740745262"/>
      <name val="Calibri"/>
      <family val="2"/>
      <scheme val="minor"/>
    </font>
    <font>
      <b/>
      <sz val="11"/>
      <color rgb="FFFF0000"/>
      <name val="Calibri"/>
      <family val="2"/>
      <scheme val="minor"/>
    </font>
    <font>
      <sz val="11"/>
      <color rgb="FFFF0000"/>
      <name val="Calibri"/>
      <family val="2"/>
      <scheme val="minor"/>
    </font>
    <font>
      <u/>
      <sz val="11"/>
      <color theme="10"/>
      <name val="Calibri"/>
      <family val="2"/>
      <scheme val="minor"/>
    </font>
    <font>
      <i/>
      <sz val="11"/>
      <color rgb="FF3F3F3F"/>
      <name val="Calibri"/>
      <family val="2"/>
      <scheme val="minor"/>
    </font>
  </fonts>
  <fills count="7">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2" fillId="2" borderId="1" applyNumberFormat="0" applyAlignment="0" applyProtection="0"/>
    <xf numFmtId="0" fontId="16" fillId="0" borderId="0" applyNumberForma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80">
    <xf numFmtId="0" fontId="0" fillId="0" borderId="0" xfId="0"/>
    <xf numFmtId="0" fontId="4" fillId="3" borderId="1" xfId="2" applyFont="1" applyFill="1" applyAlignment="1">
      <alignment vertical="center"/>
    </xf>
    <xf numFmtId="0" fontId="4" fillId="3" borderId="1" xfId="2" applyFont="1" applyFill="1" applyAlignment="1">
      <alignment vertical="center" wrapText="1"/>
    </xf>
    <xf numFmtId="0" fontId="4" fillId="4" borderId="2" xfId="2" applyFont="1" applyFill="1" applyBorder="1" applyAlignment="1">
      <alignment horizontal="left" vertical="center" wrapText="1"/>
    </xf>
    <xf numFmtId="0" fontId="4" fillId="4" borderId="3" xfId="2" applyFont="1" applyFill="1" applyBorder="1" applyAlignment="1">
      <alignment horizontal="left" vertical="center" wrapText="1" indent="2"/>
    </xf>
    <xf numFmtId="0" fontId="4" fillId="4" borderId="4" xfId="2" applyFont="1" applyFill="1" applyBorder="1" applyAlignment="1">
      <alignment horizontal="left" vertical="center" wrapText="1"/>
    </xf>
    <xf numFmtId="0" fontId="5" fillId="0" borderId="1" xfId="2" applyFont="1" applyFill="1" applyAlignment="1">
      <alignment vertical="center" wrapText="1"/>
    </xf>
    <xf numFmtId="3" fontId="5" fillId="0" borderId="1" xfId="2" applyNumberFormat="1" applyFont="1" applyFill="1" applyAlignment="1">
      <alignment horizontal="right" vertical="center"/>
    </xf>
    <xf numFmtId="0" fontId="6" fillId="0" borderId="1" xfId="2" applyFont="1" applyFill="1" applyAlignment="1">
      <alignment vertical="center" wrapText="1"/>
    </xf>
    <xf numFmtId="0" fontId="4" fillId="4" borderId="3" xfId="2" applyFont="1" applyFill="1" applyBorder="1" applyAlignment="1">
      <alignment horizontal="right" vertical="center" wrapText="1" indent="2"/>
    </xf>
    <xf numFmtId="0" fontId="7" fillId="0" borderId="0" xfId="0" applyFont="1"/>
    <xf numFmtId="0" fontId="5" fillId="0" borderId="5" xfId="2" applyFont="1" applyFill="1" applyBorder="1" applyAlignment="1">
      <alignment vertical="center" wrapText="1"/>
    </xf>
    <xf numFmtId="3" fontId="0" fillId="0" borderId="0" xfId="0" applyNumberFormat="1"/>
    <xf numFmtId="3" fontId="4" fillId="3" borderId="1" xfId="2" applyNumberFormat="1" applyFont="1" applyFill="1" applyAlignment="1">
      <alignment vertical="center"/>
    </xf>
    <xf numFmtId="0" fontId="8" fillId="5" borderId="6" xfId="0" applyFont="1" applyFill="1" applyBorder="1" applyAlignment="1">
      <alignment vertical="center"/>
    </xf>
    <xf numFmtId="0" fontId="8" fillId="5" borderId="7" xfId="0" applyFont="1" applyFill="1" applyBorder="1" applyAlignment="1">
      <alignment horizontal="right" vertical="center"/>
    </xf>
    <xf numFmtId="0" fontId="9" fillId="0" borderId="8" xfId="0" applyFont="1" applyBorder="1" applyAlignment="1">
      <alignment vertical="center"/>
    </xf>
    <xf numFmtId="3" fontId="9" fillId="0" borderId="9" xfId="0" applyNumberFormat="1" applyFont="1" applyBorder="1" applyAlignment="1">
      <alignment horizontal="right" vertical="center"/>
    </xf>
    <xf numFmtId="0" fontId="8" fillId="5" borderId="8" xfId="0" applyFont="1" applyFill="1" applyBorder="1" applyAlignment="1">
      <alignment vertical="center"/>
    </xf>
    <xf numFmtId="3" fontId="8" fillId="5" borderId="8" xfId="0" applyNumberFormat="1" applyFont="1" applyFill="1" applyBorder="1" applyAlignment="1">
      <alignment vertical="center"/>
    </xf>
    <xf numFmtId="0" fontId="2" fillId="5" borderId="1" xfId="2" applyFill="1"/>
    <xf numFmtId="0" fontId="2" fillId="5" borderId="1" xfId="2" applyFill="1" applyAlignment="1">
      <alignment horizontal="right"/>
    </xf>
    <xf numFmtId="0" fontId="11" fillId="0" borderId="1" xfId="2" applyFont="1" applyFill="1"/>
    <xf numFmtId="3" fontId="11" fillId="0" borderId="1" xfId="2" applyNumberFormat="1" applyFont="1" applyFill="1"/>
    <xf numFmtId="0" fontId="0" fillId="0" borderId="0" xfId="0" applyFont="1"/>
    <xf numFmtId="165" fontId="0" fillId="0" borderId="0" xfId="1" applyNumberFormat="1" applyFont="1"/>
    <xf numFmtId="0" fontId="0" fillId="0" borderId="10" xfId="0" applyBorder="1"/>
    <xf numFmtId="165" fontId="0" fillId="0" borderId="10" xfId="1" applyNumberFormat="1" applyFont="1" applyBorder="1"/>
    <xf numFmtId="0" fontId="3" fillId="0" borderId="0" xfId="0" applyFont="1"/>
    <xf numFmtId="0" fontId="14" fillId="0" borderId="0" xfId="0" applyFont="1"/>
    <xf numFmtId="0" fontId="0" fillId="0" borderId="0" xfId="0"/>
    <xf numFmtId="3" fontId="0" fillId="0" borderId="10" xfId="0" applyNumberFormat="1" applyBorder="1"/>
    <xf numFmtId="0" fontId="3" fillId="0" borderId="10" xfId="0" applyFont="1" applyBorder="1"/>
    <xf numFmtId="0" fontId="15" fillId="0" borderId="1" xfId="2" applyFont="1" applyFill="1" applyAlignment="1">
      <alignment vertical="center" wrapText="1"/>
    </xf>
    <xf numFmtId="3" fontId="15" fillId="0" borderId="1" xfId="2" applyNumberFormat="1" applyFont="1" applyFill="1" applyAlignment="1">
      <alignment horizontal="right" vertical="center"/>
    </xf>
    <xf numFmtId="165" fontId="0" fillId="6" borderId="10" xfId="1" applyNumberFormat="1" applyFont="1" applyFill="1" applyBorder="1"/>
    <xf numFmtId="3" fontId="5" fillId="6" borderId="1" xfId="2" applyNumberFormat="1" applyFont="1" applyFill="1" applyAlignment="1">
      <alignment horizontal="right" vertical="center"/>
    </xf>
    <xf numFmtId="3" fontId="0" fillId="6" borderId="0" xfId="0" applyNumberFormat="1" applyFill="1"/>
    <xf numFmtId="3" fontId="10" fillId="6" borderId="9" xfId="0" applyNumberFormat="1" applyFont="1" applyFill="1" applyBorder="1" applyAlignment="1">
      <alignment horizontal="right" vertical="center"/>
    </xf>
    <xf numFmtId="3" fontId="9" fillId="6" borderId="9" xfId="0" applyNumberFormat="1" applyFont="1" applyFill="1" applyBorder="1" applyAlignment="1">
      <alignment horizontal="right" vertical="center"/>
    </xf>
    <xf numFmtId="3" fontId="11" fillId="6" borderId="1" xfId="2" applyNumberFormat="1" applyFont="1" applyFill="1"/>
    <xf numFmtId="0" fontId="0" fillId="0" borderId="0" xfId="0" applyAlignment="1">
      <alignment horizontal="left"/>
    </xf>
    <xf numFmtId="0" fontId="0" fillId="0" borderId="0" xfId="0"/>
    <xf numFmtId="0" fontId="0" fillId="0" borderId="0" xfId="0" applyAlignment="1">
      <alignment wrapText="1"/>
    </xf>
    <xf numFmtId="0" fontId="17" fillId="0" borderId="0" xfId="0" applyFont="1"/>
    <xf numFmtId="0" fontId="16" fillId="0" borderId="0" xfId="3"/>
    <xf numFmtId="0" fontId="0" fillId="0" borderId="0" xfId="0" applyAlignment="1">
      <alignment vertical="top"/>
    </xf>
    <xf numFmtId="0" fontId="0" fillId="0" borderId="0" xfId="0" applyAlignment="1">
      <alignment horizontal="left" wrapText="1"/>
    </xf>
    <xf numFmtId="0" fontId="0" fillId="0" borderId="0" xfId="0" applyBorder="1"/>
    <xf numFmtId="3" fontId="0" fillId="0" borderId="0" xfId="0" applyNumberFormat="1" applyBorder="1"/>
    <xf numFmtId="0" fontId="0" fillId="0" borderId="0" xfId="0" applyFill="1" applyBorder="1" applyAlignment="1">
      <alignment horizontal="left" vertical="top"/>
    </xf>
    <xf numFmtId="0" fontId="0" fillId="0" borderId="0" xfId="0" applyFill="1" applyAlignment="1">
      <alignment vertical="top"/>
    </xf>
    <xf numFmtId="0" fontId="7" fillId="0" borderId="10" xfId="0" applyFont="1" applyBorder="1"/>
    <xf numFmtId="3" fontId="7" fillId="0" borderId="10" xfId="0" applyNumberFormat="1" applyFont="1" applyBorder="1"/>
    <xf numFmtId="0" fontId="7" fillId="0" borderId="14" xfId="0" applyFont="1" applyBorder="1"/>
    <xf numFmtId="0" fontId="0" fillId="0" borderId="15" xfId="0" applyBorder="1"/>
    <xf numFmtId="0" fontId="7" fillId="0" borderId="11" xfId="0" applyFont="1" applyBorder="1"/>
    <xf numFmtId="3" fontId="7" fillId="0" borderId="12" xfId="0" applyNumberFormat="1" applyFont="1" applyBorder="1"/>
    <xf numFmtId="0" fontId="0" fillId="0" borderId="10" xfId="0" applyBorder="1" applyAlignment="1">
      <alignment wrapText="1"/>
    </xf>
    <xf numFmtId="0" fontId="0" fillId="0" borderId="0" xfId="0" applyBorder="1" applyAlignment="1">
      <alignment wrapText="1"/>
    </xf>
    <xf numFmtId="0" fontId="0" fillId="0" borderId="0" xfId="0" applyAlignment="1"/>
    <xf numFmtId="9" fontId="0" fillId="0" borderId="0" xfId="0" applyNumberFormat="1"/>
    <xf numFmtId="0" fontId="18" fillId="0" borderId="0" xfId="0" applyFont="1" applyFill="1" applyBorder="1" applyAlignment="1">
      <alignment vertical="center"/>
    </xf>
    <xf numFmtId="4" fontId="18" fillId="0" borderId="0" xfId="0" applyNumberFormat="1" applyFont="1"/>
    <xf numFmtId="165" fontId="0" fillId="6" borderId="10" xfId="4" applyNumberFormat="1" applyFont="1" applyFill="1" applyBorder="1"/>
    <xf numFmtId="0" fontId="0" fillId="0" borderId="0" xfId="0" applyAlignment="1">
      <alignment horizontal="left" vertical="top" wrapText="1"/>
    </xf>
    <xf numFmtId="0" fontId="21" fillId="0" borderId="0" xfId="5" applyAlignment="1">
      <alignment horizontal="left" vertical="top"/>
    </xf>
    <xf numFmtId="0" fontId="3" fillId="0" borderId="10" xfId="0" applyFont="1" applyFill="1" applyBorder="1"/>
    <xf numFmtId="3" fontId="7" fillId="0" borderId="0" xfId="0" applyNumberFormat="1" applyFont="1" applyBorder="1"/>
    <xf numFmtId="0" fontId="0" fillId="0" borderId="0" xfId="0" applyBorder="1" applyAlignment="1"/>
    <xf numFmtId="0" fontId="0" fillId="0" borderId="0" xfId="0" applyAlignment="1">
      <alignment horizontal="center"/>
    </xf>
    <xf numFmtId="0" fontId="0" fillId="0" borderId="0" xfId="0" applyBorder="1" applyAlignment="1">
      <alignment horizontal="center"/>
    </xf>
    <xf numFmtId="0" fontId="0" fillId="0" borderId="0" xfId="0" applyAlignment="1">
      <alignment horizontal="left" vertical="top" wrapText="1"/>
    </xf>
    <xf numFmtId="0" fontId="0" fillId="0" borderId="0" xfId="0" applyBorder="1" applyAlignment="1">
      <alignment horizontal="lef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6" borderId="11" xfId="0" applyFont="1" applyFill="1" applyBorder="1" applyAlignment="1">
      <alignment horizontal="left" vertical="center"/>
    </xf>
    <xf numFmtId="0" fontId="3" fillId="6" borderId="13" xfId="0" applyFont="1" applyFill="1" applyBorder="1" applyAlignment="1">
      <alignment horizontal="left" vertical="center"/>
    </xf>
    <xf numFmtId="0" fontId="0" fillId="0" borderId="0" xfId="0" applyAlignment="1">
      <alignment vertical="top" wrapText="1"/>
    </xf>
  </cellXfs>
  <cellStyles count="6">
    <cellStyle name="Hyperkobling" xfId="5" builtinId="8"/>
    <cellStyle name="Komma" xfId="1" builtinId="3"/>
    <cellStyle name="Normal" xfId="0" builtinId="0"/>
    <cellStyle name="Prosent" xfId="4" builtinId="5"/>
    <cellStyle name="Tittel" xfId="3" builtinId="15"/>
    <cellStyle name="Utdata"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915918</xdr:colOff>
      <xdr:row>28</xdr:row>
      <xdr:rowOff>144710</xdr:rowOff>
    </xdr:from>
    <xdr:to>
      <xdr:col>8</xdr:col>
      <xdr:colOff>467391</xdr:colOff>
      <xdr:row>28</xdr:row>
      <xdr:rowOff>3620900</xdr:rowOff>
    </xdr:to>
    <xdr:pic>
      <xdr:nvPicPr>
        <xdr:cNvPr id="2" name="Bilde 1">
          <a:extLst>
            <a:ext uri="{FF2B5EF4-FFF2-40B4-BE49-F238E27FC236}">
              <a16:creationId xmlns:a16="http://schemas.microsoft.com/office/drawing/2014/main" id="{8819F98A-E10E-4381-A01C-5FBEC38A9B20}"/>
            </a:ext>
          </a:extLst>
        </xdr:cNvPr>
        <xdr:cNvPicPr>
          <a:picLocks noChangeAspect="1"/>
        </xdr:cNvPicPr>
      </xdr:nvPicPr>
      <xdr:blipFill>
        <a:blip xmlns:r="http://schemas.openxmlformats.org/officeDocument/2006/relationships" r:embed="rId1"/>
        <a:stretch>
          <a:fillRect/>
        </a:stretch>
      </xdr:blipFill>
      <xdr:spPr>
        <a:xfrm>
          <a:off x="915918" y="11631860"/>
          <a:ext cx="6819048" cy="3476190"/>
        </a:xfrm>
        <a:prstGeom prst="rect">
          <a:avLst/>
        </a:prstGeom>
      </xdr:spPr>
    </xdr:pic>
    <xdr:clientData/>
  </xdr:twoCellAnchor>
  <xdr:twoCellAnchor editAs="oneCell">
    <xdr:from>
      <xdr:col>0</xdr:col>
      <xdr:colOff>95250</xdr:colOff>
      <xdr:row>29</xdr:row>
      <xdr:rowOff>66675</xdr:rowOff>
    </xdr:from>
    <xdr:to>
      <xdr:col>15</xdr:col>
      <xdr:colOff>46034</xdr:colOff>
      <xdr:row>29</xdr:row>
      <xdr:rowOff>3419056</xdr:rowOff>
    </xdr:to>
    <xdr:pic>
      <xdr:nvPicPr>
        <xdr:cNvPr id="5" name="Bilde 4">
          <a:extLst>
            <a:ext uri="{FF2B5EF4-FFF2-40B4-BE49-F238E27FC236}">
              <a16:creationId xmlns:a16="http://schemas.microsoft.com/office/drawing/2014/main" id="{EF7A4133-E9EA-4377-8211-302A38AD672B}"/>
            </a:ext>
          </a:extLst>
        </xdr:cNvPr>
        <xdr:cNvPicPr>
          <a:picLocks noChangeAspect="1"/>
        </xdr:cNvPicPr>
      </xdr:nvPicPr>
      <xdr:blipFill>
        <a:blip xmlns:r="http://schemas.openxmlformats.org/officeDocument/2006/relationships" r:embed="rId2"/>
        <a:stretch>
          <a:fillRect/>
        </a:stretch>
      </xdr:blipFill>
      <xdr:spPr>
        <a:xfrm>
          <a:off x="95250" y="16211550"/>
          <a:ext cx="12723809" cy="3352381"/>
        </a:xfrm>
        <a:prstGeom prst="rect">
          <a:avLst/>
        </a:prstGeom>
      </xdr:spPr>
    </xdr:pic>
    <xdr:clientData/>
  </xdr:twoCellAnchor>
  <xdr:twoCellAnchor editAs="oneCell">
    <xdr:from>
      <xdr:col>0</xdr:col>
      <xdr:colOff>66675</xdr:colOff>
      <xdr:row>30</xdr:row>
      <xdr:rowOff>190500</xdr:rowOff>
    </xdr:from>
    <xdr:to>
      <xdr:col>11</xdr:col>
      <xdr:colOff>427364</xdr:colOff>
      <xdr:row>30</xdr:row>
      <xdr:rowOff>1219071</xdr:rowOff>
    </xdr:to>
    <xdr:pic>
      <xdr:nvPicPr>
        <xdr:cNvPr id="6" name="Bilde 5">
          <a:extLst>
            <a:ext uri="{FF2B5EF4-FFF2-40B4-BE49-F238E27FC236}">
              <a16:creationId xmlns:a16="http://schemas.microsoft.com/office/drawing/2014/main" id="{F9F5E7E1-F381-495E-83A7-208AA4F60171}"/>
            </a:ext>
          </a:extLst>
        </xdr:cNvPr>
        <xdr:cNvPicPr>
          <a:picLocks noChangeAspect="1"/>
        </xdr:cNvPicPr>
      </xdr:nvPicPr>
      <xdr:blipFill>
        <a:blip xmlns:r="http://schemas.openxmlformats.org/officeDocument/2006/relationships" r:embed="rId3"/>
        <a:stretch>
          <a:fillRect/>
        </a:stretch>
      </xdr:blipFill>
      <xdr:spPr>
        <a:xfrm>
          <a:off x="66675" y="19059525"/>
          <a:ext cx="10085714" cy="1028571"/>
        </a:xfrm>
        <a:prstGeom prst="rect">
          <a:avLst/>
        </a:prstGeom>
      </xdr:spPr>
    </xdr:pic>
    <xdr:clientData/>
  </xdr:twoCellAnchor>
  <xdr:twoCellAnchor editAs="oneCell">
    <xdr:from>
      <xdr:col>0</xdr:col>
      <xdr:colOff>104775</xdr:colOff>
      <xdr:row>31</xdr:row>
      <xdr:rowOff>123825</xdr:rowOff>
    </xdr:from>
    <xdr:to>
      <xdr:col>7</xdr:col>
      <xdr:colOff>456343</xdr:colOff>
      <xdr:row>31</xdr:row>
      <xdr:rowOff>1590492</xdr:rowOff>
    </xdr:to>
    <xdr:pic>
      <xdr:nvPicPr>
        <xdr:cNvPr id="7" name="Bilde 6">
          <a:extLst>
            <a:ext uri="{FF2B5EF4-FFF2-40B4-BE49-F238E27FC236}">
              <a16:creationId xmlns:a16="http://schemas.microsoft.com/office/drawing/2014/main" id="{DFFBA526-D478-4EB2-8328-6F362D04432B}"/>
            </a:ext>
          </a:extLst>
        </xdr:cNvPr>
        <xdr:cNvPicPr>
          <a:picLocks noChangeAspect="1"/>
        </xdr:cNvPicPr>
      </xdr:nvPicPr>
      <xdr:blipFill>
        <a:blip xmlns:r="http://schemas.openxmlformats.org/officeDocument/2006/relationships" r:embed="rId4"/>
        <a:stretch>
          <a:fillRect/>
        </a:stretch>
      </xdr:blipFill>
      <xdr:spPr>
        <a:xfrm>
          <a:off x="104775" y="20364450"/>
          <a:ext cx="6857143" cy="1466667"/>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orskningsradet.no/sok-om-finansiering/budsjett/budsjettet-skal-innehold/foring-av-personalkostnader-og-indirekte-kostnader-for-naringsliv-offentlig-sektor-og-andre-soker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2"/>
  <sheetViews>
    <sheetView tabSelected="1" zoomScaleNormal="100" workbookViewId="0"/>
  </sheetViews>
  <sheetFormatPr baseColWidth="10" defaultRowHeight="15" x14ac:dyDescent="0.25"/>
  <cols>
    <col min="1" max="1" width="29" customWidth="1"/>
    <col min="10" max="10" width="14" customWidth="1"/>
  </cols>
  <sheetData>
    <row r="1" spans="1:22" ht="18.75" x14ac:dyDescent="0.3">
      <c r="A1" s="29" t="s">
        <v>21</v>
      </c>
    </row>
    <row r="2" spans="1:22" s="46" customFormat="1" x14ac:dyDescent="0.25">
      <c r="A2" s="77" t="s">
        <v>24</v>
      </c>
      <c r="B2" s="78"/>
      <c r="C2" s="74" t="s">
        <v>28</v>
      </c>
      <c r="D2" s="75"/>
      <c r="E2" s="75"/>
      <c r="F2" s="75"/>
      <c r="G2" s="76"/>
    </row>
    <row r="3" spans="1:22" s="51" customFormat="1" x14ac:dyDescent="0.25">
      <c r="A3" s="50"/>
      <c r="B3" s="50"/>
      <c r="C3" s="50"/>
      <c r="D3" s="50"/>
      <c r="E3" s="50"/>
      <c r="F3" s="50"/>
      <c r="G3" s="50"/>
    </row>
    <row r="4" spans="1:22" ht="97.5" customHeight="1" x14ac:dyDescent="0.25">
      <c r="A4" s="72" t="s">
        <v>48</v>
      </c>
      <c r="B4" s="72"/>
      <c r="C4" s="72"/>
      <c r="D4" s="72"/>
      <c r="E4" s="72"/>
      <c r="F4" s="72"/>
      <c r="G4" s="72"/>
      <c r="H4" s="72"/>
      <c r="I4" s="72"/>
      <c r="J4" s="72"/>
      <c r="K4" s="41"/>
      <c r="L4" s="41"/>
      <c r="M4" s="41"/>
      <c r="N4" s="41"/>
      <c r="O4" s="41"/>
      <c r="P4" s="41"/>
      <c r="Q4" s="41"/>
      <c r="R4" s="41"/>
      <c r="S4" s="41"/>
      <c r="T4" s="41"/>
      <c r="U4" s="41"/>
      <c r="V4" s="41"/>
    </row>
    <row r="5" spans="1:22" s="42" customFormat="1" ht="19.5" customHeight="1" x14ac:dyDescent="0.25">
      <c r="A5" s="66" t="s">
        <v>34</v>
      </c>
      <c r="B5" s="65"/>
      <c r="C5" s="65"/>
      <c r="D5" s="65"/>
      <c r="E5" s="65"/>
      <c r="F5" s="65"/>
      <c r="G5" s="65"/>
      <c r="H5" s="65"/>
      <c r="I5" s="65"/>
      <c r="J5" s="65"/>
      <c r="K5" s="41"/>
      <c r="L5" s="41"/>
      <c r="M5" s="41"/>
      <c r="N5" s="41"/>
      <c r="O5" s="41"/>
      <c r="P5" s="41"/>
      <c r="Q5" s="41"/>
      <c r="R5" s="41"/>
      <c r="S5" s="41"/>
      <c r="T5" s="41"/>
      <c r="U5" s="41"/>
      <c r="V5" s="41"/>
    </row>
    <row r="6" spans="1:22" s="43" customFormat="1" ht="78" customHeight="1" x14ac:dyDescent="0.25">
      <c r="A6" s="72" t="s">
        <v>41</v>
      </c>
      <c r="B6" s="72"/>
      <c r="C6" s="72"/>
      <c r="D6" s="72"/>
      <c r="E6" s="72"/>
      <c r="F6" s="72"/>
      <c r="G6" s="72"/>
      <c r="H6" s="72"/>
      <c r="I6" s="72"/>
      <c r="J6" s="72"/>
      <c r="K6" s="47"/>
      <c r="L6" s="47"/>
      <c r="M6" s="47"/>
      <c r="N6" s="47"/>
      <c r="O6" s="47"/>
      <c r="P6" s="47"/>
      <c r="Q6" s="47"/>
    </row>
    <row r="7" spans="1:22" s="43" customFormat="1" ht="43.5" customHeight="1" x14ac:dyDescent="0.25">
      <c r="A7" s="72" t="s">
        <v>43</v>
      </c>
      <c r="B7" s="72"/>
      <c r="C7" s="72"/>
      <c r="D7" s="72"/>
      <c r="E7" s="72"/>
      <c r="F7" s="72"/>
      <c r="G7" s="72"/>
      <c r="H7" s="72"/>
      <c r="I7" s="72"/>
      <c r="J7" s="72"/>
    </row>
    <row r="8" spans="1:22" s="43" customFormat="1" ht="62.25" customHeight="1" x14ac:dyDescent="0.25">
      <c r="A8" s="72" t="s">
        <v>49</v>
      </c>
      <c r="B8" s="72"/>
      <c r="C8" s="72"/>
      <c r="D8" s="72"/>
      <c r="E8" s="72"/>
      <c r="F8" s="72"/>
      <c r="G8" s="72"/>
      <c r="H8" s="72"/>
      <c r="I8" s="72"/>
      <c r="J8" s="72"/>
      <c r="K8" s="47"/>
      <c r="L8" s="47"/>
      <c r="M8" s="47"/>
      <c r="N8" s="47"/>
      <c r="O8" s="47"/>
      <c r="P8" s="47"/>
      <c r="Q8" s="47"/>
    </row>
    <row r="10" spans="1:22" ht="18.75" x14ac:dyDescent="0.3">
      <c r="A10" s="29" t="s">
        <v>46</v>
      </c>
    </row>
    <row r="11" spans="1:22" x14ac:dyDescent="0.25">
      <c r="B11" s="32">
        <v>2020</v>
      </c>
      <c r="C11" s="32">
        <v>2021</v>
      </c>
      <c r="D11" s="32">
        <v>2022</v>
      </c>
      <c r="E11" s="32">
        <v>2023</v>
      </c>
      <c r="F11" s="32">
        <v>2024</v>
      </c>
      <c r="G11" s="67"/>
    </row>
    <row r="12" spans="1:22" x14ac:dyDescent="0.25">
      <c r="A12" s="26" t="s">
        <v>51</v>
      </c>
      <c r="B12" s="31">
        <v>562500</v>
      </c>
      <c r="C12" s="31">
        <v>578000</v>
      </c>
      <c r="D12" s="31">
        <v>593500</v>
      </c>
      <c r="E12" s="31">
        <v>610000</v>
      </c>
      <c r="F12" s="31">
        <v>632500</v>
      </c>
      <c r="G12" s="31"/>
    </row>
    <row r="13" spans="1:22" s="42" customFormat="1" x14ac:dyDescent="0.25">
      <c r="A13" s="54" t="s">
        <v>47</v>
      </c>
      <c r="B13" s="31">
        <f>B12/12</f>
        <v>46875</v>
      </c>
      <c r="C13" s="31">
        <f t="shared" ref="C13:F13" si="0">C12/12</f>
        <v>48166.666666666664</v>
      </c>
      <c r="D13" s="31">
        <f t="shared" si="0"/>
        <v>49458.333333333336</v>
      </c>
      <c r="E13" s="31">
        <f t="shared" si="0"/>
        <v>50833.333333333336</v>
      </c>
      <c r="F13" s="31">
        <f t="shared" si="0"/>
        <v>52708.333333333336</v>
      </c>
      <c r="G13" s="31"/>
    </row>
    <row r="14" spans="1:22" s="42" customFormat="1" x14ac:dyDescent="0.25">
      <c r="A14" s="56"/>
      <c r="B14" s="57"/>
      <c r="C14" s="57"/>
      <c r="D14" s="68"/>
      <c r="E14" s="68"/>
      <c r="F14" s="68"/>
      <c r="G14" s="48"/>
      <c r="H14" s="48"/>
      <c r="I14" s="48"/>
    </row>
    <row r="15" spans="1:22" s="42" customFormat="1" x14ac:dyDescent="0.25">
      <c r="A15" s="55" t="s">
        <v>52</v>
      </c>
      <c r="B15" s="53">
        <f>SUM(B12*75%)</f>
        <v>421875</v>
      </c>
      <c r="C15" s="53">
        <f>SUM(C12*75%)</f>
        <v>433500</v>
      </c>
      <c r="D15" s="53">
        <f>SUM(D12*75%)</f>
        <v>445125</v>
      </c>
      <c r="E15" s="53">
        <f>SUM(E12*75%)</f>
        <v>457500</v>
      </c>
      <c r="F15" s="53">
        <f t="shared" ref="F15" si="1">SUM(F12*75%)</f>
        <v>474375</v>
      </c>
      <c r="G15" s="53"/>
    </row>
    <row r="16" spans="1:22" x14ac:dyDescent="0.25">
      <c r="A16" s="52" t="s">
        <v>47</v>
      </c>
      <c r="B16" s="53">
        <f>B15/12</f>
        <v>35156.25</v>
      </c>
      <c r="C16" s="53">
        <f t="shared" ref="C16:F16" si="2">C15/12</f>
        <v>36125</v>
      </c>
      <c r="D16" s="53">
        <f t="shared" si="2"/>
        <v>37093.75</v>
      </c>
      <c r="E16" s="53">
        <f t="shared" si="2"/>
        <v>38125</v>
      </c>
      <c r="F16" s="53">
        <f t="shared" si="2"/>
        <v>39531.25</v>
      </c>
      <c r="G16" s="26"/>
    </row>
    <row r="17" spans="1:18" s="42" customFormat="1" x14ac:dyDescent="0.25">
      <c r="A17" s="48"/>
      <c r="B17" s="49"/>
      <c r="C17" s="49"/>
      <c r="D17" s="49"/>
      <c r="E17" s="49"/>
      <c r="F17" s="49"/>
      <c r="G17" s="49"/>
    </row>
    <row r="18" spans="1:18" ht="60" customHeight="1" x14ac:dyDescent="0.25">
      <c r="A18" s="72" t="s">
        <v>50</v>
      </c>
      <c r="B18" s="72"/>
      <c r="C18" s="72"/>
      <c r="D18" s="72"/>
      <c r="E18" s="72"/>
      <c r="F18" s="72"/>
      <c r="G18" s="72"/>
      <c r="H18" s="72"/>
      <c r="I18" s="72"/>
    </row>
    <row r="19" spans="1:18" ht="23.25" x14ac:dyDescent="0.35">
      <c r="A19" s="44" t="s">
        <v>26</v>
      </c>
    </row>
    <row r="20" spans="1:18" ht="47.25" customHeight="1" x14ac:dyDescent="0.25">
      <c r="A20" s="72" t="s">
        <v>32</v>
      </c>
      <c r="B20" s="72"/>
      <c r="C20" s="72"/>
      <c r="D20" s="72"/>
      <c r="E20" s="72"/>
      <c r="F20" s="72"/>
      <c r="G20" s="72"/>
      <c r="H20" s="72"/>
      <c r="I20" s="72"/>
      <c r="J20" s="72"/>
      <c r="K20" s="46"/>
      <c r="L20" s="46"/>
      <c r="M20" s="46"/>
      <c r="N20" s="46"/>
      <c r="O20" s="46"/>
      <c r="P20" s="46"/>
      <c r="Q20" s="46"/>
      <c r="R20" s="46"/>
    </row>
    <row r="21" spans="1:18" ht="60.75" customHeight="1" x14ac:dyDescent="0.25">
      <c r="A21" s="79" t="s">
        <v>56</v>
      </c>
      <c r="B21" s="79"/>
      <c r="C21" s="79"/>
      <c r="D21" s="79"/>
      <c r="E21" s="79"/>
      <c r="F21" s="79"/>
      <c r="G21" s="79"/>
      <c r="H21" s="79"/>
      <c r="I21" s="79"/>
    </row>
    <row r="23" spans="1:18" x14ac:dyDescent="0.25">
      <c r="A23" s="32" t="s">
        <v>29</v>
      </c>
      <c r="B23" s="32">
        <v>2020</v>
      </c>
      <c r="C23" s="32">
        <v>2021</v>
      </c>
      <c r="D23" s="32">
        <v>2022</v>
      </c>
      <c r="E23" s="32">
        <v>2023</v>
      </c>
      <c r="F23" s="32">
        <v>2024</v>
      </c>
      <c r="G23" s="32" t="s">
        <v>23</v>
      </c>
    </row>
    <row r="24" spans="1:18" ht="30" x14ac:dyDescent="0.25">
      <c r="A24" s="58" t="s">
        <v>53</v>
      </c>
      <c r="B24" s="31">
        <v>71312</v>
      </c>
      <c r="C24" s="31">
        <v>433500</v>
      </c>
      <c r="D24" s="31">
        <v>445125</v>
      </c>
      <c r="E24" s="31">
        <v>457500</v>
      </c>
      <c r="F24" s="31">
        <v>395312</v>
      </c>
      <c r="G24" s="31">
        <f>SUM(B24:F24)</f>
        <v>1802749</v>
      </c>
    </row>
    <row r="25" spans="1:18" s="42" customFormat="1" x14ac:dyDescent="0.25">
      <c r="A25" s="59"/>
      <c r="B25" s="49"/>
      <c r="C25" s="49"/>
      <c r="D25" s="49"/>
      <c r="E25" s="49"/>
      <c r="F25" s="49"/>
      <c r="G25" s="49"/>
    </row>
    <row r="26" spans="1:18" s="42" customFormat="1" ht="51.75" customHeight="1" x14ac:dyDescent="0.25">
      <c r="A26" s="73" t="s">
        <v>44</v>
      </c>
      <c r="B26" s="73"/>
      <c r="C26" s="73"/>
      <c r="D26" s="73"/>
      <c r="E26" s="73"/>
      <c r="F26" s="73"/>
      <c r="G26" s="73"/>
      <c r="H26" s="73"/>
      <c r="I26" s="73"/>
      <c r="J26" s="73"/>
    </row>
    <row r="27" spans="1:18" s="42" customFormat="1" ht="83.25" customHeight="1" x14ac:dyDescent="0.25">
      <c r="A27" s="73" t="s">
        <v>54</v>
      </c>
      <c r="B27" s="73"/>
      <c r="C27" s="73"/>
      <c r="D27" s="73"/>
      <c r="E27" s="73"/>
      <c r="F27" s="73"/>
      <c r="G27" s="73"/>
      <c r="H27" s="73"/>
      <c r="I27" s="73"/>
      <c r="J27" s="73"/>
    </row>
    <row r="29" spans="1:18" ht="301.5" customHeight="1" x14ac:dyDescent="0.25">
      <c r="A29" s="70"/>
      <c r="B29" s="70"/>
      <c r="C29" s="70"/>
      <c r="D29" s="70"/>
      <c r="E29" s="70"/>
      <c r="F29" s="70"/>
      <c r="G29" s="70"/>
      <c r="H29" s="70"/>
      <c r="I29" s="70"/>
      <c r="J29" s="70"/>
      <c r="K29" s="60"/>
    </row>
    <row r="30" spans="1:18" ht="279.75" customHeight="1" x14ac:dyDescent="0.25">
      <c r="A30" s="41"/>
      <c r="B30" s="41"/>
      <c r="C30" s="41"/>
      <c r="D30" s="41"/>
      <c r="E30" s="41"/>
      <c r="F30" s="41"/>
      <c r="G30" s="41"/>
      <c r="H30" s="41"/>
      <c r="I30" s="41"/>
      <c r="J30" s="41"/>
      <c r="K30" s="41"/>
      <c r="L30" s="41"/>
    </row>
    <row r="31" spans="1:18" ht="108" customHeight="1" x14ac:dyDescent="0.25">
      <c r="A31" s="71"/>
      <c r="B31" s="71"/>
      <c r="C31" s="71"/>
      <c r="D31" s="71"/>
      <c r="E31" s="71"/>
      <c r="F31" s="71"/>
      <c r="G31" s="71"/>
      <c r="H31" s="71"/>
      <c r="I31" s="71"/>
      <c r="J31" s="71"/>
      <c r="K31" s="69"/>
      <c r="L31" s="69"/>
    </row>
    <row r="32" spans="1:18" ht="141" customHeight="1" x14ac:dyDescent="0.25">
      <c r="A32" s="70"/>
      <c r="B32" s="70"/>
      <c r="C32" s="70"/>
      <c r="D32" s="70"/>
      <c r="E32" s="70"/>
      <c r="F32" s="70"/>
      <c r="G32" s="70"/>
      <c r="H32" s="70"/>
      <c r="I32" s="70"/>
      <c r="J32" s="70"/>
      <c r="K32" s="60"/>
      <c r="L32" s="60"/>
    </row>
  </sheetData>
  <mergeCells count="14">
    <mergeCell ref="C2:G2"/>
    <mergeCell ref="A2:B2"/>
    <mergeCell ref="A21:I21"/>
    <mergeCell ref="A18:I18"/>
    <mergeCell ref="A4:J4"/>
    <mergeCell ref="A6:J6"/>
    <mergeCell ref="A8:J8"/>
    <mergeCell ref="A7:J7"/>
    <mergeCell ref="A29:J29"/>
    <mergeCell ref="A31:J31"/>
    <mergeCell ref="A32:J32"/>
    <mergeCell ref="A20:J20"/>
    <mergeCell ref="A26:J26"/>
    <mergeCell ref="A27:J27"/>
  </mergeCells>
  <hyperlinks>
    <hyperlink ref="A5" r:id="rId1" xr:uid="{10548B72-8FDD-4A38-9A9C-34295D42AE5D}"/>
  </hyperlinks>
  <pageMargins left="0.39370078740157483" right="0.43307086614173229" top="0.31496062992125984" bottom="0.31496062992125984" header="0.23622047244094491" footer="0.19685039370078741"/>
  <pageSetup paperSize="9" scale="89" fitToHeight="4"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zoomScaleNormal="100" workbookViewId="0">
      <selection activeCell="B4" sqref="B4"/>
    </sheetView>
  </sheetViews>
  <sheetFormatPr baseColWidth="10" defaultRowHeight="15" x14ac:dyDescent="0.25"/>
  <cols>
    <col min="1" max="1" width="44.140625" customWidth="1"/>
  </cols>
  <sheetData>
    <row r="1" spans="1:6" ht="22.5" x14ac:dyDescent="0.3">
      <c r="A1" s="45" t="s">
        <v>27</v>
      </c>
    </row>
    <row r="2" spans="1:6" x14ac:dyDescent="0.25">
      <c r="A2" t="s">
        <v>45</v>
      </c>
    </row>
    <row r="3" spans="1:6" x14ac:dyDescent="0.25">
      <c r="A3" s="28" t="s">
        <v>16</v>
      </c>
      <c r="B3" s="28">
        <v>2020</v>
      </c>
      <c r="C3" s="28">
        <v>2021</v>
      </c>
      <c r="D3" s="28">
        <v>2022</v>
      </c>
      <c r="E3" s="28">
        <v>2023</v>
      </c>
      <c r="F3" s="28">
        <v>2024</v>
      </c>
    </row>
    <row r="4" spans="1:6" x14ac:dyDescent="0.25">
      <c r="A4" s="26" t="s">
        <v>17</v>
      </c>
      <c r="B4" s="35"/>
      <c r="C4" s="64">
        <f>B4*(1+B22)</f>
        <v>0</v>
      </c>
      <c r="D4" s="64">
        <f>C4*(1+B22)</f>
        <v>0</v>
      </c>
      <c r="E4" s="64">
        <f>D4*(1+B22)</f>
        <v>0</v>
      </c>
      <c r="F4" s="64">
        <f>E4*(1+B22)</f>
        <v>0</v>
      </c>
    </row>
    <row r="5" spans="1:6" x14ac:dyDescent="0.25">
      <c r="A5" s="26" t="s">
        <v>35</v>
      </c>
      <c r="B5" s="27">
        <f>SUM(B4*0.0012)*B6</f>
        <v>0</v>
      </c>
      <c r="C5" s="27">
        <f>SUM(C4*0.0012)*C6</f>
        <v>0</v>
      </c>
      <c r="D5" s="27">
        <f>SUM(D4*0.0012)*D6</f>
        <v>0</v>
      </c>
      <c r="E5" s="27">
        <f>SUM(E4*0.0012)*E6</f>
        <v>0</v>
      </c>
      <c r="F5" s="27">
        <f>SUM(F4*0.0012)*F6</f>
        <v>0</v>
      </c>
    </row>
    <row r="6" spans="1:6" x14ac:dyDescent="0.25">
      <c r="A6" s="26" t="s">
        <v>18</v>
      </c>
      <c r="B6" s="35"/>
      <c r="C6" s="35"/>
      <c r="D6" s="35"/>
      <c r="E6" s="35"/>
      <c r="F6" s="35"/>
    </row>
    <row r="7" spans="1:6" x14ac:dyDescent="0.25">
      <c r="A7" s="26" t="s">
        <v>36</v>
      </c>
      <c r="B7" s="27" t="e">
        <f>SUM(B5/B6)</f>
        <v>#DIV/0!</v>
      </c>
      <c r="C7" s="27" t="e">
        <f t="shared" ref="C7:F7" si="0">SUM(C5/C6)</f>
        <v>#DIV/0!</v>
      </c>
      <c r="D7" s="27" t="e">
        <f t="shared" si="0"/>
        <v>#DIV/0!</v>
      </c>
      <c r="E7" s="27" t="e">
        <f t="shared" si="0"/>
        <v>#DIV/0!</v>
      </c>
      <c r="F7" s="27" t="e">
        <f t="shared" si="0"/>
        <v>#DIV/0!</v>
      </c>
    </row>
    <row r="9" spans="1:6" x14ac:dyDescent="0.25">
      <c r="A9" s="28" t="s">
        <v>19</v>
      </c>
      <c r="B9" s="25"/>
    </row>
    <row r="10" spans="1:6" x14ac:dyDescent="0.25">
      <c r="A10" s="26" t="s">
        <v>17</v>
      </c>
      <c r="B10" s="35"/>
      <c r="C10" s="64">
        <f>B10*(1+B22)</f>
        <v>0</v>
      </c>
      <c r="D10" s="64">
        <f>C10*(1+B22)</f>
        <v>0</v>
      </c>
      <c r="E10" s="64">
        <f>D10*(1+B22)</f>
        <v>0</v>
      </c>
      <c r="F10" s="64">
        <f>E10*(1+B22)</f>
        <v>0</v>
      </c>
    </row>
    <row r="11" spans="1:6" x14ac:dyDescent="0.25">
      <c r="A11" s="26" t="s">
        <v>35</v>
      </c>
      <c r="B11" s="27">
        <f>SUM(B10*0.0012)*B12</f>
        <v>0</v>
      </c>
      <c r="C11" s="27">
        <f>SUM(C10*0.0012)*C12</f>
        <v>0</v>
      </c>
      <c r="D11" s="27">
        <f>SUM(D10*0.0012)*D12</f>
        <v>0</v>
      </c>
      <c r="E11" s="27">
        <f>SUM(E10*0.0012)*E12</f>
        <v>0</v>
      </c>
      <c r="F11" s="27">
        <f>SUM(F10*0.0012)*F12</f>
        <v>0</v>
      </c>
    </row>
    <row r="12" spans="1:6" x14ac:dyDescent="0.25">
      <c r="A12" s="26" t="s">
        <v>18</v>
      </c>
      <c r="B12" s="35"/>
      <c r="C12" s="35"/>
      <c r="D12" s="35"/>
      <c r="E12" s="35"/>
      <c r="F12" s="35"/>
    </row>
    <row r="13" spans="1:6" x14ac:dyDescent="0.25">
      <c r="A13" s="26" t="s">
        <v>36</v>
      </c>
      <c r="B13" s="27" t="e">
        <f>SUM(B11/B12)</f>
        <v>#DIV/0!</v>
      </c>
      <c r="C13" s="27" t="e">
        <f t="shared" ref="C13" si="1">SUM(C11/C12)</f>
        <v>#DIV/0!</v>
      </c>
      <c r="D13" s="27" t="e">
        <f t="shared" ref="D13" si="2">SUM(D11/D12)</f>
        <v>#DIV/0!</v>
      </c>
      <c r="E13" s="27" t="e">
        <f t="shared" ref="E13" si="3">SUM(E11/E12)</f>
        <v>#DIV/0!</v>
      </c>
      <c r="F13" s="27" t="e">
        <f t="shared" ref="F13" si="4">SUM(F11/F12)</f>
        <v>#DIV/0!</v>
      </c>
    </row>
    <row r="15" spans="1:6" x14ac:dyDescent="0.25">
      <c r="A15" s="28" t="s">
        <v>20</v>
      </c>
      <c r="B15" s="25"/>
    </row>
    <row r="16" spans="1:6" x14ac:dyDescent="0.25">
      <c r="A16" s="26" t="s">
        <v>17</v>
      </c>
      <c r="B16" s="35"/>
      <c r="C16" s="64">
        <f>B16*(1+B22)</f>
        <v>0</v>
      </c>
      <c r="D16" s="64">
        <f>C16*(1+B22)</f>
        <v>0</v>
      </c>
      <c r="E16" s="64">
        <f>D16*(1+B22)</f>
        <v>0</v>
      </c>
      <c r="F16" s="64">
        <f>E16*(1+B22)</f>
        <v>0</v>
      </c>
    </row>
    <row r="17" spans="1:8" x14ac:dyDescent="0.25">
      <c r="A17" s="26" t="s">
        <v>35</v>
      </c>
      <c r="B17" s="27">
        <f>SUM(B16*0.0012)*B18</f>
        <v>0</v>
      </c>
      <c r="C17" s="27">
        <f>SUM(C16*0.0012)*C18</f>
        <v>0</v>
      </c>
      <c r="D17" s="27">
        <f>SUM(D16*0.0012)*D18</f>
        <v>0</v>
      </c>
      <c r="E17" s="27">
        <f>SUM(E16*0.0012)*E18</f>
        <v>0</v>
      </c>
      <c r="F17" s="27">
        <f>SUM(F16*0.0012)*F18</f>
        <v>0</v>
      </c>
    </row>
    <row r="18" spans="1:8" x14ac:dyDescent="0.25">
      <c r="A18" s="26" t="s">
        <v>18</v>
      </c>
      <c r="B18" s="35"/>
      <c r="C18" s="35"/>
      <c r="D18" s="35"/>
      <c r="E18" s="35"/>
      <c r="F18" s="35"/>
    </row>
    <row r="19" spans="1:8" x14ac:dyDescent="0.25">
      <c r="A19" s="26" t="s">
        <v>36</v>
      </c>
      <c r="B19" s="27" t="e">
        <f>SUM(B17/B18)</f>
        <v>#DIV/0!</v>
      </c>
      <c r="C19" s="27" t="e">
        <f t="shared" ref="C19" si="5">SUM(C17/C18)</f>
        <v>#DIV/0!</v>
      </c>
      <c r="D19" s="27" t="e">
        <f t="shared" ref="D19" si="6">SUM(D17/D18)</f>
        <v>#DIV/0!</v>
      </c>
      <c r="E19" s="27" t="e">
        <f t="shared" ref="E19" si="7">SUM(E17/E18)</f>
        <v>#DIV/0!</v>
      </c>
      <c r="F19" s="27" t="e">
        <f t="shared" ref="F19" si="8">SUM(F17/F18)</f>
        <v>#DIV/0!</v>
      </c>
    </row>
    <row r="21" spans="1:8" ht="96" customHeight="1" x14ac:dyDescent="0.25">
      <c r="A21" s="79" t="s">
        <v>55</v>
      </c>
      <c r="B21" s="79"/>
      <c r="C21" s="79"/>
      <c r="D21" s="79"/>
      <c r="E21" s="79"/>
      <c r="F21" s="79"/>
      <c r="G21" s="79"/>
      <c r="H21" s="79"/>
    </row>
    <row r="22" spans="1:8" x14ac:dyDescent="0.25">
      <c r="B22" s="61">
        <v>0.03</v>
      </c>
    </row>
  </sheetData>
  <mergeCells count="1">
    <mergeCell ref="A21:H21"/>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5"/>
  <sheetViews>
    <sheetView workbookViewId="0">
      <selection activeCell="B8" sqref="B8"/>
    </sheetView>
  </sheetViews>
  <sheetFormatPr baseColWidth="10" defaultRowHeight="15" x14ac:dyDescent="0.25"/>
  <cols>
    <col min="1" max="1" width="82" customWidth="1"/>
    <col min="2" max="6" width="9.140625" customWidth="1"/>
    <col min="7" max="7" width="9.85546875" bestFit="1" customWidth="1"/>
    <col min="8" max="8" width="51.85546875" bestFit="1" customWidth="1"/>
  </cols>
  <sheetData>
    <row r="1" spans="1:8" x14ac:dyDescent="0.25">
      <c r="A1" s="1" t="s">
        <v>0</v>
      </c>
      <c r="B1" s="1">
        <v>2020</v>
      </c>
      <c r="C1" s="1">
        <v>2021</v>
      </c>
      <c r="D1" s="1">
        <v>2022</v>
      </c>
      <c r="E1" s="1">
        <v>2023</v>
      </c>
      <c r="F1" s="1">
        <v>2024</v>
      </c>
      <c r="G1" s="1" t="s">
        <v>1</v>
      </c>
      <c r="H1" s="2" t="s">
        <v>2</v>
      </c>
    </row>
    <row r="2" spans="1:8" x14ac:dyDescent="0.25">
      <c r="A2" s="3" t="s">
        <v>40</v>
      </c>
      <c r="B2" s="4"/>
      <c r="C2" s="4"/>
      <c r="D2" s="4"/>
      <c r="E2" s="4"/>
      <c r="F2" s="4"/>
      <c r="G2" s="4"/>
      <c r="H2" s="5"/>
    </row>
    <row r="3" spans="1:8" x14ac:dyDescent="0.25">
      <c r="A3" s="6" t="s">
        <v>3</v>
      </c>
      <c r="B3" s="7">
        <f>SUM(Timesats!B5)</f>
        <v>0</v>
      </c>
      <c r="C3" s="7">
        <f>SUM(Timesats!C5)</f>
        <v>0</v>
      </c>
      <c r="D3" s="7">
        <f>SUM(Timesats!D5)</f>
        <v>0</v>
      </c>
      <c r="E3" s="7">
        <f>SUM(Timesats!E5)</f>
        <v>0</v>
      </c>
      <c r="F3" s="7">
        <f>SUM(Timesats!F5)</f>
        <v>0</v>
      </c>
      <c r="G3" s="7">
        <f>SUM(B3:F3)</f>
        <v>0</v>
      </c>
      <c r="H3" s="6"/>
    </row>
    <row r="4" spans="1:8" x14ac:dyDescent="0.25">
      <c r="A4" s="6" t="s">
        <v>31</v>
      </c>
      <c r="B4" s="7">
        <f>SUM(Timesats!B11)</f>
        <v>0</v>
      </c>
      <c r="C4" s="7">
        <f>SUM(Timesats!C11)</f>
        <v>0</v>
      </c>
      <c r="D4" s="7">
        <f>SUM(Timesats!D11)</f>
        <v>0</v>
      </c>
      <c r="E4" s="7">
        <f>SUM(Timesats!E11)</f>
        <v>0</v>
      </c>
      <c r="F4" s="7">
        <f>SUM(Timesats!F11)</f>
        <v>0</v>
      </c>
      <c r="G4" s="7">
        <f>SUM(B4:F4)</f>
        <v>0</v>
      </c>
      <c r="H4" s="6"/>
    </row>
    <row r="5" spans="1:8" s="30" customFormat="1" x14ac:dyDescent="0.25">
      <c r="A5" s="6" t="s">
        <v>22</v>
      </c>
      <c r="B5" s="7">
        <f>SUM(Timesats!B17)</f>
        <v>0</v>
      </c>
      <c r="C5" s="7">
        <f>SUM(Timesats!C17)</f>
        <v>0</v>
      </c>
      <c r="D5" s="7">
        <f>SUM(Timesats!D17)</f>
        <v>0</v>
      </c>
      <c r="E5" s="7">
        <f>SUM(Timesats!E17)</f>
        <v>0</v>
      </c>
      <c r="F5" s="7">
        <f>SUM(Timesats!F17)</f>
        <v>0</v>
      </c>
      <c r="G5" s="7">
        <f>SUM(B5:F5)</f>
        <v>0</v>
      </c>
      <c r="H5" s="6"/>
    </row>
    <row r="6" spans="1:8" x14ac:dyDescent="0.25">
      <c r="A6" s="33" t="s">
        <v>4</v>
      </c>
      <c r="B6" s="34">
        <f>SUM(B3:B5)</f>
        <v>0</v>
      </c>
      <c r="C6" s="34">
        <f t="shared" ref="C6:F6" si="0">SUM(C3:C5)</f>
        <v>0</v>
      </c>
      <c r="D6" s="34">
        <f t="shared" si="0"/>
        <v>0</v>
      </c>
      <c r="E6" s="34">
        <f t="shared" si="0"/>
        <v>0</v>
      </c>
      <c r="F6" s="34">
        <f t="shared" si="0"/>
        <v>0</v>
      </c>
      <c r="G6" s="34">
        <f>SUM(B6:F6)</f>
        <v>0</v>
      </c>
      <c r="H6" s="8"/>
    </row>
    <row r="7" spans="1:8" ht="30" x14ac:dyDescent="0.25">
      <c r="A7" s="3" t="s">
        <v>39</v>
      </c>
      <c r="B7" s="9"/>
      <c r="C7" s="9"/>
      <c r="D7" s="9"/>
      <c r="E7" s="9"/>
      <c r="F7" s="9"/>
      <c r="G7" s="9"/>
      <c r="H7" s="5"/>
    </row>
    <row r="8" spans="1:8" ht="30" x14ac:dyDescent="0.25">
      <c r="A8" s="6" t="s">
        <v>5</v>
      </c>
      <c r="B8" s="36"/>
      <c r="C8" s="36"/>
      <c r="D8" s="36"/>
      <c r="E8" s="36"/>
      <c r="F8" s="36"/>
      <c r="G8" s="7">
        <f>SUM(B8:F8)</f>
        <v>0</v>
      </c>
      <c r="H8" s="6"/>
    </row>
    <row r="9" spans="1:8" x14ac:dyDescent="0.25">
      <c r="A9" s="6" t="s">
        <v>30</v>
      </c>
      <c r="B9" s="36"/>
      <c r="C9" s="36"/>
      <c r="D9" s="36"/>
      <c r="E9" s="36"/>
      <c r="F9" s="36"/>
      <c r="G9" s="7">
        <f>SUM(B9:F9)</f>
        <v>0</v>
      </c>
      <c r="H9" s="6"/>
    </row>
    <row r="10" spans="1:8" s="10" customFormat="1" x14ac:dyDescent="0.25">
      <c r="A10" s="33" t="s">
        <v>6</v>
      </c>
      <c r="B10" s="34">
        <f t="shared" ref="B10:G10" si="1">SUM(B8:B9)</f>
        <v>0</v>
      </c>
      <c r="C10" s="34">
        <f t="shared" si="1"/>
        <v>0</v>
      </c>
      <c r="D10" s="34">
        <f t="shared" si="1"/>
        <v>0</v>
      </c>
      <c r="E10" s="34">
        <f t="shared" si="1"/>
        <v>0</v>
      </c>
      <c r="F10" s="34">
        <f t="shared" si="1"/>
        <v>0</v>
      </c>
      <c r="G10" s="34">
        <f t="shared" si="1"/>
        <v>0</v>
      </c>
      <c r="H10" s="8"/>
    </row>
    <row r="11" spans="1:8" x14ac:dyDescent="0.25">
      <c r="A11" s="3" t="s">
        <v>7</v>
      </c>
      <c r="B11" s="9"/>
      <c r="C11" s="9"/>
      <c r="D11" s="9"/>
      <c r="E11" s="9"/>
      <c r="F11" s="9"/>
      <c r="G11" s="9"/>
      <c r="H11" s="5"/>
    </row>
    <row r="12" spans="1:8" x14ac:dyDescent="0.25">
      <c r="A12" s="11" t="s">
        <v>25</v>
      </c>
      <c r="B12">
        <v>0</v>
      </c>
      <c r="C12">
        <v>0</v>
      </c>
      <c r="D12">
        <v>0</v>
      </c>
      <c r="E12">
        <v>0</v>
      </c>
      <c r="F12">
        <v>0</v>
      </c>
      <c r="G12">
        <f>SUM(B12:F12)</f>
        <v>0</v>
      </c>
    </row>
    <row r="13" spans="1:8" x14ac:dyDescent="0.25">
      <c r="A13" s="3" t="s">
        <v>8</v>
      </c>
      <c r="B13" s="9"/>
      <c r="C13" s="9"/>
      <c r="D13" s="9"/>
      <c r="E13" s="9"/>
      <c r="F13" s="9"/>
      <c r="G13" s="9"/>
      <c r="H13" s="5"/>
    </row>
    <row r="14" spans="1:8" x14ac:dyDescent="0.25">
      <c r="A14" t="s">
        <v>9</v>
      </c>
      <c r="B14" s="37"/>
      <c r="C14" s="37"/>
      <c r="D14" s="37"/>
      <c r="E14" s="37"/>
      <c r="F14" s="37"/>
      <c r="G14" s="12">
        <f>SUM(B14:F14)</f>
        <v>0</v>
      </c>
      <c r="H14" t="s">
        <v>10</v>
      </c>
    </row>
    <row r="15" spans="1:8" x14ac:dyDescent="0.25">
      <c r="A15" s="2" t="s">
        <v>1</v>
      </c>
      <c r="B15" s="13">
        <f>B6+B10+B14</f>
        <v>0</v>
      </c>
      <c r="C15" s="13">
        <f>C6+C10+C14</f>
        <v>0</v>
      </c>
      <c r="D15" s="13">
        <f t="shared" ref="D15:F15" si="2">D6+D10+D14</f>
        <v>0</v>
      </c>
      <c r="E15" s="13">
        <f t="shared" si="2"/>
        <v>0</v>
      </c>
      <c r="F15" s="13">
        <f t="shared" si="2"/>
        <v>0</v>
      </c>
      <c r="G15" s="13">
        <f>SUM(B15:F15)</f>
        <v>0</v>
      </c>
      <c r="H15" s="2"/>
    </row>
  </sheetData>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
  <sheetViews>
    <sheetView workbookViewId="0">
      <selection activeCell="B3" sqref="B3"/>
    </sheetView>
  </sheetViews>
  <sheetFormatPr baseColWidth="10" defaultRowHeight="15" x14ac:dyDescent="0.25"/>
  <cols>
    <col min="1" max="1" width="81.7109375" customWidth="1"/>
  </cols>
  <sheetData>
    <row r="1" spans="1:7" x14ac:dyDescent="0.25">
      <c r="A1" s="20" t="s">
        <v>15</v>
      </c>
      <c r="B1" s="20">
        <v>2020</v>
      </c>
      <c r="C1" s="20">
        <v>2021</v>
      </c>
      <c r="D1" s="20">
        <v>2022</v>
      </c>
      <c r="E1" s="20">
        <v>2023</v>
      </c>
      <c r="F1" s="20">
        <v>2024</v>
      </c>
      <c r="G1" s="21" t="s">
        <v>1</v>
      </c>
    </row>
    <row r="2" spans="1:7" s="24" customFormat="1" x14ac:dyDescent="0.25">
      <c r="A2" s="22" t="s">
        <v>38</v>
      </c>
      <c r="B2" s="23">
        <f>B5-B3-B4</f>
        <v>0</v>
      </c>
      <c r="C2" s="23">
        <f t="shared" ref="C2:F2" si="0">C5-C3-C4</f>
        <v>0</v>
      </c>
      <c r="D2" s="23">
        <f t="shared" si="0"/>
        <v>0</v>
      </c>
      <c r="E2" s="23">
        <f t="shared" si="0"/>
        <v>0</v>
      </c>
      <c r="F2" s="23">
        <f t="shared" si="0"/>
        <v>0</v>
      </c>
      <c r="G2" s="23">
        <f>SUM(B2:F2)</f>
        <v>0</v>
      </c>
    </row>
    <row r="3" spans="1:7" s="24" customFormat="1" x14ac:dyDescent="0.25">
      <c r="A3" s="22" t="s">
        <v>37</v>
      </c>
      <c r="B3" s="40"/>
      <c r="C3" s="40"/>
      <c r="D3" s="40"/>
      <c r="E3" s="40"/>
      <c r="F3" s="40"/>
      <c r="G3" s="23">
        <f>SUM(B3:F3)</f>
        <v>0</v>
      </c>
    </row>
    <row r="4" spans="1:7" s="24" customFormat="1" x14ac:dyDescent="0.25">
      <c r="A4" s="22" t="s">
        <v>42</v>
      </c>
      <c r="B4" s="40"/>
      <c r="C4" s="40"/>
      <c r="D4" s="40"/>
      <c r="E4" s="40"/>
      <c r="F4" s="40"/>
      <c r="G4" s="23">
        <f>SUM(B4:F4)</f>
        <v>0</v>
      </c>
    </row>
    <row r="5" spans="1:7" ht="15.75" thickBot="1" x14ac:dyDescent="0.3">
      <c r="A5" s="20" t="s">
        <v>1</v>
      </c>
      <c r="B5" s="19">
        <f>SUM(Kostnadsplan!B15)</f>
        <v>0</v>
      </c>
      <c r="C5" s="19">
        <f>SUM(Kostnadsplan!C15)</f>
        <v>0</v>
      </c>
      <c r="D5" s="19">
        <f>SUM(Kostnadsplan!D15)</f>
        <v>0</v>
      </c>
      <c r="E5" s="19">
        <f>SUM(Kostnadsplan!E15)</f>
        <v>0</v>
      </c>
      <c r="F5" s="19">
        <f>SUM(Kostnadsplan!F15)</f>
        <v>0</v>
      </c>
      <c r="G5" s="19">
        <f>SUM(B5:F5)</f>
        <v>0</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workbookViewId="0">
      <selection activeCell="B2" sqref="B2"/>
    </sheetView>
  </sheetViews>
  <sheetFormatPr baseColWidth="10" defaultRowHeight="15" x14ac:dyDescent="0.25"/>
  <cols>
    <col min="1" max="1" width="31.85546875" customWidth="1"/>
  </cols>
  <sheetData>
    <row r="1" spans="1:7" ht="15.75" thickBot="1" x14ac:dyDescent="0.3">
      <c r="A1" s="14" t="s">
        <v>11</v>
      </c>
      <c r="B1" s="15">
        <v>2020</v>
      </c>
      <c r="C1" s="15">
        <v>2021</v>
      </c>
      <c r="D1" s="15">
        <v>2022</v>
      </c>
      <c r="E1" s="15">
        <v>2023</v>
      </c>
      <c r="F1" s="15">
        <v>2024</v>
      </c>
      <c r="G1" s="15" t="s">
        <v>1</v>
      </c>
    </row>
    <row r="2" spans="1:7" ht="15.75" thickBot="1" x14ac:dyDescent="0.3">
      <c r="A2" s="16" t="s">
        <v>12</v>
      </c>
      <c r="B2" s="38"/>
      <c r="C2" s="38"/>
      <c r="D2" s="38"/>
      <c r="E2" s="38"/>
      <c r="F2" s="38"/>
      <c r="G2" s="17">
        <f>SUM(B2:F2)</f>
        <v>0</v>
      </c>
    </row>
    <row r="3" spans="1:7" ht="15.75" thickBot="1" x14ac:dyDescent="0.3">
      <c r="A3" s="16" t="s">
        <v>13</v>
      </c>
      <c r="B3" s="38"/>
      <c r="C3" s="39"/>
      <c r="D3" s="38"/>
      <c r="E3" s="38"/>
      <c r="F3" s="38"/>
      <c r="G3" s="17">
        <f>SUM(B3:F3)</f>
        <v>0</v>
      </c>
    </row>
    <row r="4" spans="1:7" ht="15.75" thickBot="1" x14ac:dyDescent="0.3">
      <c r="A4" s="16" t="s">
        <v>14</v>
      </c>
      <c r="B4" s="17">
        <f>B5-B2-B3</f>
        <v>0</v>
      </c>
      <c r="C4" s="17">
        <f>C5-C2-C3</f>
        <v>0</v>
      </c>
      <c r="D4" s="17">
        <f t="shared" ref="D4:F4" si="0">D5-D2-D3</f>
        <v>0</v>
      </c>
      <c r="E4" s="17">
        <f t="shared" si="0"/>
        <v>0</v>
      </c>
      <c r="F4" s="17">
        <f t="shared" si="0"/>
        <v>0</v>
      </c>
      <c r="G4" s="17">
        <f>SUM(B4:F4)</f>
        <v>0</v>
      </c>
    </row>
    <row r="5" spans="1:7" ht="15.75" thickBot="1" x14ac:dyDescent="0.3">
      <c r="A5" s="18" t="s">
        <v>1</v>
      </c>
      <c r="B5" s="19">
        <f>SUM(Kostnadsplan!B15)</f>
        <v>0</v>
      </c>
      <c r="C5" s="19">
        <f>SUM(Kostnadsplan!C15)</f>
        <v>0</v>
      </c>
      <c r="D5" s="19">
        <f>SUM(Kostnadsplan!D15)</f>
        <v>0</v>
      </c>
      <c r="E5" s="19">
        <f>SUM(Kostnadsplan!E15)</f>
        <v>0</v>
      </c>
      <c r="F5" s="19">
        <f>SUM(Kostnadsplan!F15)</f>
        <v>0</v>
      </c>
      <c r="G5" s="19">
        <f>SUM(G2:G4)</f>
        <v>0</v>
      </c>
    </row>
    <row r="7" spans="1:7" x14ac:dyDescent="0.25">
      <c r="A7" s="62" t="s">
        <v>33</v>
      </c>
      <c r="B7" s="63" t="e">
        <f>SUM(B2*100)/B5</f>
        <v>#DIV/0!</v>
      </c>
      <c r="C7" s="63" t="e">
        <f t="shared" ref="C7:G7" si="1">SUM(C2*100)/C5</f>
        <v>#DIV/0!</v>
      </c>
      <c r="D7" s="63" t="e">
        <f t="shared" si="1"/>
        <v>#DIV/0!</v>
      </c>
      <c r="E7" s="63" t="e">
        <f t="shared" si="1"/>
        <v>#DIV/0!</v>
      </c>
      <c r="F7" s="63" t="e">
        <f t="shared" si="1"/>
        <v>#DIV/0!</v>
      </c>
      <c r="G7" s="63" t="e">
        <f t="shared" si="1"/>
        <v>#DIV/0!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Veiledning til budsjett</vt:lpstr>
      <vt:lpstr>Timesats</vt:lpstr>
      <vt:lpstr>Kostnadsplan</vt:lpstr>
      <vt:lpstr>Kostnadssted</vt:lpstr>
      <vt:lpstr>Finansieringsplan</vt:lpstr>
    </vt:vector>
  </TitlesOfParts>
  <Company>Norges forskningsråd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Nygård Smith</dc:creator>
  <cp:lastModifiedBy>Lisbet Straume</cp:lastModifiedBy>
  <cp:lastPrinted>2018-02-09T10:06:27Z</cp:lastPrinted>
  <dcterms:created xsi:type="dcterms:W3CDTF">2015-05-04T11:37:24Z</dcterms:created>
  <dcterms:modified xsi:type="dcterms:W3CDTF">2020-02-11T13:47:21Z</dcterms:modified>
</cp:coreProperties>
</file>